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0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прил.1'!$A$2:$K$84</definedName>
  </definedNames>
  <calcPr calcId="144525"/>
</workbook>
</file>

<file path=xl/calcChain.xml><?xml version="1.0" encoding="utf-8"?>
<calcChain xmlns="http://schemas.openxmlformats.org/spreadsheetml/2006/main">
  <c r="I15" i="4" l="1"/>
  <c r="I38" i="4" l="1"/>
  <c r="J18" i="4"/>
  <c r="J19" i="4"/>
  <c r="J20" i="4"/>
  <c r="J21" i="4"/>
  <c r="J22" i="4"/>
  <c r="J25" i="4" l="1"/>
  <c r="G35" i="4" l="1"/>
  <c r="H35" i="4"/>
  <c r="H53" i="4"/>
  <c r="H52" i="4" s="1"/>
  <c r="G54" i="4"/>
  <c r="H54" i="4"/>
  <c r="I54" i="4"/>
  <c r="F54" i="4"/>
  <c r="G56" i="4"/>
  <c r="H56" i="4"/>
  <c r="I56" i="4"/>
  <c r="F56" i="4"/>
  <c r="G50" i="4"/>
  <c r="H50" i="4"/>
  <c r="I50" i="4"/>
  <c r="F50" i="4"/>
  <c r="J44" i="4"/>
  <c r="G45" i="4"/>
  <c r="H45" i="4"/>
  <c r="I45" i="4"/>
  <c r="F45" i="4"/>
  <c r="G53" i="4" l="1"/>
  <c r="G52" i="4" s="1"/>
  <c r="G14" i="4" s="1"/>
  <c r="G63" i="4" s="1"/>
  <c r="H14" i="4"/>
  <c r="H63" i="4" s="1"/>
  <c r="I53" i="4"/>
  <c r="I52" i="4" s="1"/>
  <c r="F53" i="4"/>
  <c r="F52" i="4" s="1"/>
  <c r="J45" i="4"/>
  <c r="I35" i="4"/>
  <c r="F38" i="4"/>
  <c r="F35" i="4" s="1"/>
  <c r="I29" i="4"/>
  <c r="F29" i="4"/>
  <c r="J46" i="4"/>
  <c r="J47" i="4"/>
  <c r="J48" i="4"/>
  <c r="J49" i="4"/>
  <c r="J50" i="4"/>
  <c r="J51" i="4"/>
  <c r="J54" i="4"/>
  <c r="J55" i="4"/>
  <c r="J56" i="4"/>
  <c r="J57" i="4"/>
  <c r="J58" i="4"/>
  <c r="J59" i="4"/>
  <c r="J60" i="4"/>
  <c r="J61" i="4"/>
  <c r="J62" i="4"/>
  <c r="J39" i="4"/>
  <c r="J41" i="4"/>
  <c r="J36" i="4"/>
  <c r="J30" i="4"/>
  <c r="J31" i="4"/>
  <c r="J32" i="4"/>
  <c r="J34" i="4"/>
  <c r="J16" i="4"/>
  <c r="F15" i="4"/>
  <c r="I14" i="4" l="1"/>
  <c r="I63" i="4" s="1"/>
  <c r="F14" i="4"/>
  <c r="F63" i="4" s="1"/>
  <c r="J52" i="4"/>
  <c r="J53" i="4"/>
  <c r="J15" i="4"/>
  <c r="J38" i="4"/>
  <c r="J35" i="4"/>
  <c r="J29" i="4"/>
  <c r="J63" i="4" l="1"/>
  <c r="J14" i="4"/>
</calcChain>
</file>

<file path=xl/sharedStrings.xml><?xml version="1.0" encoding="utf-8"?>
<sst xmlns="http://schemas.openxmlformats.org/spreadsheetml/2006/main" count="155" uniqueCount="140">
  <si>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</si>
  <si>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</si>
  <si>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</si>
  <si>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</si>
  <si>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</si>
  <si>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</si>
  <si>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</si>
  <si>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</si>
  <si>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</si>
  <si>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</si>
  <si>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</si>
  <si>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</si>
  <si>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</si>
  <si>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</si>
  <si>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</si>
  <si>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</si>
  <si>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</si>
  <si>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</si>
  <si>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</si>
  <si>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</si>
  <si>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</si>
  <si>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</si>
  <si>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</si>
  <si>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</si>
  <si>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</si>
  <si>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</si>
  <si>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</si>
  <si>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</si>
  <si>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</si>
  <si>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</si>
  <si>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</si>
  <si>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</si>
  <si>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</si>
  <si>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</si>
  <si>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</si>
  <si>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</si>
  <si>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</si>
  <si>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</si>
  <si>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</si>
  <si>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</si>
  <si>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</si>
  <si>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</si>
  <si>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</si>
  <si>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</si>
  <si>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</si>
  <si>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</si>
  <si>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</si>
  <si>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</si>
  <si>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</si>
  <si>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</si>
  <si>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</si>
  <si>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</si>
  <si>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</si>
  <si>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</si>
  <si>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</si>
  <si>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</si>
  <si>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</si>
  <si>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</si>
  <si>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1 01 0202001 1000 110</t>
  </si>
  <si>
    <t>НДФЛ</t>
  </si>
  <si>
    <t>1 01 0203001 2100 110</t>
  </si>
  <si>
    <t>1 01 0203001 3000 110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</si>
  <si>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</si>
  <si>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</si>
  <si>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</si>
  <si>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</si>
  <si>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</si>
  <si>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</si>
  <si>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</si>
  <si>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</si>
  <si>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</si>
  <si>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</si>
  <si>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</si>
  <si>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</si>
  <si>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Прочие безвозмездные поступления в бюдеты сельских  поселений от бюджетов муниципальных районов</t>
  </si>
  <si>
    <t>106 00000 00 0000 000</t>
  </si>
  <si>
    <t>101 02 03001 3000 110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</si>
  <si>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</si>
  <si>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</si>
  <si>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</si>
  <si>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</si>
  <si>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</si>
  <si>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</si>
  <si>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</si>
  <si>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</si>
  <si>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</si>
  <si>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</si>
  <si>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</si>
  <si>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</si>
  <si>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</si>
  <si>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</si>
  <si>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</si>
  <si>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</si>
  <si>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</si>
  <si>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(перерасчеты, недоимка и задолженность по соответствующему платежу, в том числе по отмененному)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</si>
  <si>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</si>
  <si>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</si>
  <si>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</si>
  <si>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</si>
  <si>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</si>
  <si>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</si>
  <si>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</si>
  <si>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</si>
  <si>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</si>
  <si>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</si>
  <si>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</si>
  <si>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</si>
  <si>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</si>
  <si>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</si>
  <si>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</si>
  <si>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</si>
  <si>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</si>
  <si>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</si>
  <si>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101 02 03001 1000 110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</si>
  <si>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</si>
  <si>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</si>
  <si>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101 02 03001 2100 110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</si>
  <si>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</si>
  <si>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</si>
  <si>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29,42646</t>
  </si>
  <si>
    <t>29,42647</t>
  </si>
  <si>
    <t>0</t>
  </si>
  <si>
    <t>"Об исполнении бюджета МО - СП "Буйское" за 4 квартал 2023 года.</t>
  </si>
  <si>
    <t>Исполнение доходной  части бюджета  МО-СП "Буйское" за  4 квартал 2023 года</t>
  </si>
  <si>
    <t>Исполнение за 4 квартал 2023 года</t>
  </si>
  <si>
    <t>162,26786</t>
  </si>
  <si>
    <t>15,9</t>
  </si>
  <si>
    <t>16,6785</t>
  </si>
  <si>
    <t>5,25984</t>
  </si>
  <si>
    <t>5,25985</t>
  </si>
  <si>
    <t>5,25986</t>
  </si>
  <si>
    <t>53,67732</t>
  </si>
  <si>
    <t>95,098</t>
  </si>
  <si>
    <t>470,44002</t>
  </si>
  <si>
    <t>470,44003</t>
  </si>
  <si>
    <t>470,44004</t>
  </si>
  <si>
    <t>1888,6556</t>
  </si>
  <si>
    <t>1888,6557</t>
  </si>
  <si>
    <t>1888,6558</t>
  </si>
  <si>
    <t>№25 от "26"апреля 2024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</si>
</sst>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3" fontId="17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19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zoomScale="75" zoomScaleNormal="75" zoomScaleSheetLayoutView="75" workbookViewId="0">
      <selection activeCell="B4" sqref="B4:J4"/>
    </sheetView>
  </sheetViews>
  <sheetFormatPr defaultColWidth="9.140625" defaultRowHeight="12.75" x14ac:dyDescent="0.2"/>
  <cols>
    <col min="1" max="1" width="35.570312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4.85546875" style="3" customWidth="1"/>
    <col min="7" max="7" width="0.7109375" style="3" hidden="1" customWidth="1"/>
    <col min="8" max="8" width="9.140625" style="3" hidden="1" customWidth="1"/>
    <col min="9" max="9" width="15.710937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11" t="s">
        <v>43</v>
      </c>
      <c r="G2" s="111"/>
      <c r="H2" s="111"/>
      <c r="I2" s="111"/>
      <c r="J2" s="111"/>
    </row>
    <row r="3" spans="1:10" ht="17.25" customHeight="1" x14ac:dyDescent="0.2">
      <c r="A3" s="66" t="s">
        <v>2</v>
      </c>
      <c r="B3" s="107" t="s">
        <v>85</v>
      </c>
      <c r="C3" s="107"/>
      <c r="D3" s="107"/>
      <c r="E3" s="107"/>
      <c r="F3" s="107"/>
      <c r="G3" s="107"/>
      <c r="H3" s="107"/>
      <c r="I3" s="107"/>
      <c r="J3" s="107"/>
    </row>
    <row r="4" spans="1:10" ht="18" customHeight="1" x14ac:dyDescent="0.2">
      <c r="A4" s="67"/>
      <c r="B4" s="107" t="s">
        <v>139</v>
      </c>
      <c r="C4" s="107"/>
      <c r="D4" s="107"/>
      <c r="E4" s="107"/>
      <c r="F4" s="107"/>
      <c r="G4" s="107"/>
      <c r="H4" s="107"/>
      <c r="I4" s="107"/>
      <c r="J4" s="107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07" t="s">
        <v>122</v>
      </c>
      <c r="C6" s="107"/>
      <c r="D6" s="107"/>
      <c r="E6" s="107"/>
      <c r="F6" s="107"/>
      <c r="G6" s="107"/>
      <c r="H6" s="107"/>
      <c r="I6" s="107"/>
      <c r="J6" s="107"/>
    </row>
    <row r="7" spans="1:10" ht="23.25" customHeight="1" x14ac:dyDescent="0.2">
      <c r="A7" s="67"/>
      <c r="B7" s="69" t="s">
        <v>123</v>
      </c>
      <c r="C7" s="69"/>
      <c r="D7" s="69"/>
      <c r="E7" s="69"/>
      <c r="F7" s="69"/>
      <c r="G7" s="69"/>
      <c r="H7" s="69"/>
      <c r="I7" s="69"/>
      <c r="J7" s="69"/>
    </row>
    <row r="8" spans="1:10" ht="23.25" customHeight="1" x14ac:dyDescent="0.2">
      <c r="A8" s="67"/>
      <c r="B8" s="68"/>
      <c r="C8" s="68"/>
      <c r="D8" s="68"/>
      <c r="E8" s="68"/>
      <c r="F8" s="68"/>
      <c r="G8" s="68"/>
      <c r="H8" s="68"/>
      <c r="I8" s="68"/>
      <c r="J8" s="69" t="s">
        <v>44</v>
      </c>
    </row>
    <row r="9" spans="1:10" ht="15.75" customHeight="1" x14ac:dyDescent="0.2">
      <c r="A9" s="112" t="s">
        <v>4</v>
      </c>
      <c r="B9" s="112" t="s">
        <v>5</v>
      </c>
      <c r="C9" s="37"/>
      <c r="D9" s="37"/>
      <c r="E9" s="37"/>
      <c r="F9" s="115" t="s">
        <v>45</v>
      </c>
      <c r="G9" s="116"/>
      <c r="H9" s="116"/>
      <c r="I9" s="116"/>
      <c r="J9" s="117"/>
    </row>
    <row r="10" spans="1:10" ht="67.5" customHeight="1" x14ac:dyDescent="0.2">
      <c r="A10" s="113"/>
      <c r="B10" s="113"/>
      <c r="C10" s="39"/>
      <c r="D10" s="118"/>
      <c r="E10" s="118"/>
      <c r="F10" s="110" t="s">
        <v>46</v>
      </c>
      <c r="G10" s="119"/>
      <c r="H10" s="64"/>
      <c r="I10" s="108" t="s">
        <v>124</v>
      </c>
      <c r="J10" s="65" t="s">
        <v>38</v>
      </c>
    </row>
    <row r="11" spans="1:10" ht="24" hidden="1" customHeight="1" x14ac:dyDescent="0.2">
      <c r="A11" s="38"/>
      <c r="B11" s="113"/>
      <c r="C11" s="41"/>
      <c r="D11" s="118"/>
      <c r="E11" s="118"/>
      <c r="F11" s="121"/>
      <c r="G11" s="119"/>
      <c r="H11" s="64"/>
      <c r="I11" s="109"/>
      <c r="J11" s="63"/>
    </row>
    <row r="12" spans="1:10" ht="26.25" hidden="1" customHeight="1" x14ac:dyDescent="0.2">
      <c r="A12" s="42"/>
      <c r="B12" s="114"/>
      <c r="C12" s="39"/>
      <c r="D12" s="118"/>
      <c r="E12" s="118"/>
      <c r="F12" s="121"/>
      <c r="G12" s="120"/>
      <c r="H12" s="64"/>
      <c r="I12" s="110"/>
      <c r="J12" s="63"/>
    </row>
    <row r="13" spans="1:10" ht="15.75" customHeight="1" x14ac:dyDescent="0.3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3">
        <v>5</v>
      </c>
    </row>
    <row r="14" spans="1:10" ht="30" customHeight="1" x14ac:dyDescent="0.2">
      <c r="A14" s="47" t="s">
        <v>10</v>
      </c>
      <c r="B14" s="48" t="s">
        <v>42</v>
      </c>
      <c r="C14" s="49"/>
      <c r="D14" s="49"/>
      <c r="E14" s="49"/>
      <c r="F14" s="92">
        <f>F15+F29+F35+F45+F49+F50</f>
        <v>782.87718000000007</v>
      </c>
      <c r="G14" s="91">
        <f t="shared" ref="G14:H14" si="0">G15+G29+G35+G45+G49+G50+G52</f>
        <v>2952.6258300000004</v>
      </c>
      <c r="H14" s="91">
        <f t="shared" si="0"/>
        <v>2952.6259500000001</v>
      </c>
      <c r="I14" s="92">
        <f>I15+I29+I35+I45+I49+I50</f>
        <v>872.74422000000004</v>
      </c>
      <c r="J14" s="81">
        <f>I14/F14*100</f>
        <v>111.47907261775086</v>
      </c>
    </row>
    <row r="15" spans="1:10" ht="25.15" customHeight="1" x14ac:dyDescent="0.2">
      <c r="A15" s="47" t="s">
        <v>9</v>
      </c>
      <c r="B15" s="57" t="s">
        <v>39</v>
      </c>
      <c r="C15" s="52"/>
      <c r="D15" s="52"/>
      <c r="E15" s="52"/>
      <c r="F15" s="102">
        <f>F16</f>
        <v>114.6</v>
      </c>
      <c r="G15" s="50"/>
      <c r="H15" s="50"/>
      <c r="I15" s="92">
        <f>I16+I17+I23+I24+I26+I28</f>
        <v>162.26786000000001</v>
      </c>
      <c r="J15" s="81">
        <f t="shared" ref="J15:J63" si="1">I15/F15*100</f>
        <v>141.59499127399653</v>
      </c>
    </row>
    <row r="16" spans="1:10" ht="36.6" customHeight="1" x14ac:dyDescent="0.2">
      <c r="A16" s="47" t="s">
        <v>56</v>
      </c>
      <c r="B16" s="53" t="s">
        <v>57</v>
      </c>
      <c r="C16" s="52"/>
      <c r="D16" s="52"/>
      <c r="E16" s="52"/>
      <c r="F16" s="104">
        <v>114.6</v>
      </c>
      <c r="G16" s="16"/>
      <c r="H16" s="78"/>
      <c r="I16" s="88" t="s">
        <v>125</v>
      </c>
      <c r="J16" s="81">
        <f t="shared" si="1"/>
        <v>141.59499127399653</v>
      </c>
    </row>
    <row r="17" spans="1:10" ht="24" hidden="1" customHeight="1" x14ac:dyDescent="0.2">
      <c r="A17" s="80">
        <v>1.01020100121001E+16</v>
      </c>
      <c r="B17" s="53" t="s">
        <v>117</v>
      </c>
      <c r="C17" s="52"/>
      <c r="D17" s="52"/>
      <c r="E17" s="52"/>
      <c r="F17" s="82" t="s">
        <v>53</v>
      </c>
      <c r="G17" s="16"/>
      <c r="H17" s="78"/>
      <c r="I17" s="88"/>
      <c r="J17" s="81"/>
    </row>
    <row r="18" spans="1:10" ht="17.45" hidden="1" customHeight="1" x14ac:dyDescent="0.2">
      <c r="A18" s="80">
        <v>1.01020100140001E+16</v>
      </c>
      <c r="B18" s="53" t="s">
        <v>80</v>
      </c>
      <c r="C18" s="52"/>
      <c r="D18" s="52"/>
      <c r="E18" s="52"/>
      <c r="F18" s="82"/>
      <c r="G18" s="16"/>
      <c r="H18" s="78"/>
      <c r="I18" s="88"/>
      <c r="J18" s="81" t="e">
        <f t="shared" si="1"/>
        <v>#DIV/0!</v>
      </c>
    </row>
    <row r="19" spans="1:10" ht="13.9" hidden="1" customHeight="1" x14ac:dyDescent="0.2">
      <c r="A19" s="47" t="s">
        <v>58</v>
      </c>
      <c r="B19" s="53" t="s">
        <v>69</v>
      </c>
      <c r="C19" s="52"/>
      <c r="D19" s="52"/>
      <c r="E19" s="52"/>
      <c r="F19" s="82"/>
      <c r="G19" s="16"/>
      <c r="H19" s="78"/>
      <c r="I19" s="88"/>
      <c r="J19" s="81" t="e">
        <f t="shared" si="1"/>
        <v>#DIV/0!</v>
      </c>
    </row>
    <row r="20" spans="1:10" ht="17.45" hidden="1" customHeight="1" x14ac:dyDescent="0.2">
      <c r="A20" s="47" t="s">
        <v>60</v>
      </c>
      <c r="B20" s="53" t="s">
        <v>70</v>
      </c>
      <c r="C20" s="52"/>
      <c r="D20" s="52"/>
      <c r="E20" s="52"/>
      <c r="F20" s="82"/>
      <c r="G20" s="16"/>
      <c r="H20" s="78"/>
      <c r="I20" s="88"/>
      <c r="J20" s="81" t="e">
        <f t="shared" si="1"/>
        <v>#DIV/0!</v>
      </c>
    </row>
    <row r="21" spans="1:10" ht="22.15" hidden="1" customHeight="1" x14ac:dyDescent="0.2">
      <c r="A21" s="47" t="s">
        <v>61</v>
      </c>
      <c r="B21" s="53" t="s">
        <v>59</v>
      </c>
      <c r="C21" s="52"/>
      <c r="D21" s="52"/>
      <c r="E21" s="52"/>
      <c r="F21" s="82"/>
      <c r="G21" s="16"/>
      <c r="H21" s="78"/>
      <c r="I21" s="88"/>
      <c r="J21" s="81" t="e">
        <f t="shared" si="1"/>
        <v>#DIV/0!</v>
      </c>
    </row>
    <row r="22" spans="1:10" ht="15" hidden="1" customHeight="1" x14ac:dyDescent="0.2">
      <c r="A22" s="44" t="s">
        <v>8</v>
      </c>
      <c r="B22" s="56" t="s">
        <v>11</v>
      </c>
      <c r="C22" s="52"/>
      <c r="D22" s="52"/>
      <c r="E22" s="52"/>
      <c r="F22" s="85"/>
      <c r="G22" s="55"/>
      <c r="H22" s="51"/>
      <c r="I22" s="88"/>
      <c r="J22" s="81" t="e">
        <f t="shared" si="1"/>
        <v>#DIV/0!</v>
      </c>
    </row>
    <row r="23" spans="1:10" ht="25.9" hidden="1" customHeight="1" x14ac:dyDescent="0.2">
      <c r="A23" s="100">
        <v>1.01020200121001E+16</v>
      </c>
      <c r="B23" s="53" t="s">
        <v>114</v>
      </c>
      <c r="C23" s="52"/>
      <c r="D23" s="52"/>
      <c r="E23" s="52"/>
      <c r="F23" s="85"/>
      <c r="G23" s="55"/>
      <c r="H23" s="51"/>
      <c r="I23" s="88"/>
      <c r="J23" s="81"/>
    </row>
    <row r="24" spans="1:10" ht="28.15" hidden="1" customHeight="1" x14ac:dyDescent="0.2">
      <c r="A24" s="47" t="s">
        <v>116</v>
      </c>
      <c r="B24" s="56" t="s">
        <v>115</v>
      </c>
      <c r="C24" s="52"/>
      <c r="D24" s="52"/>
      <c r="E24" s="52"/>
      <c r="F24" s="85"/>
      <c r="G24" s="55"/>
      <c r="H24" s="51"/>
      <c r="I24" s="88"/>
      <c r="J24" s="81"/>
    </row>
    <row r="25" spans="1:10" ht="31.15" hidden="1" customHeight="1" x14ac:dyDescent="0.2">
      <c r="A25" s="47" t="s">
        <v>76</v>
      </c>
      <c r="B25" s="56" t="s">
        <v>77</v>
      </c>
      <c r="C25" s="52"/>
      <c r="D25" s="52"/>
      <c r="E25" s="52"/>
      <c r="F25" s="85"/>
      <c r="G25" s="55"/>
      <c r="H25" s="51"/>
      <c r="I25" s="88"/>
      <c r="J25" s="81" t="e">
        <f t="shared" si="1"/>
        <v>#DIV/0!</v>
      </c>
    </row>
    <row r="26" spans="1:10" ht="23.45" hidden="1" customHeight="1" x14ac:dyDescent="0.2">
      <c r="A26" s="47" t="s">
        <v>113</v>
      </c>
      <c r="B26" s="56" t="s">
        <v>118</v>
      </c>
      <c r="C26" s="52"/>
      <c r="D26" s="52"/>
      <c r="E26" s="52"/>
      <c r="F26" s="85"/>
      <c r="G26" s="55"/>
      <c r="H26" s="51"/>
      <c r="I26" s="88"/>
      <c r="J26" s="81"/>
    </row>
    <row r="27" spans="1:10" ht="28.9" hidden="1" customHeight="1" x14ac:dyDescent="0.2">
      <c r="A27" s="80">
        <v>1.01020300110001E+16</v>
      </c>
      <c r="B27" s="56" t="s">
        <v>94</v>
      </c>
      <c r="C27" s="52"/>
      <c r="D27" s="52"/>
      <c r="E27" s="52"/>
      <c r="F27" s="85"/>
      <c r="G27" s="55"/>
      <c r="H27" s="51"/>
      <c r="I27" s="88"/>
      <c r="J27" s="81"/>
    </row>
    <row r="28" spans="1:10" ht="22.15" hidden="1" customHeight="1" x14ac:dyDescent="0.2">
      <c r="A28" s="80">
        <v>1.01020300121001E+16</v>
      </c>
      <c r="B28" s="56" t="s">
        <v>95</v>
      </c>
      <c r="C28" s="52"/>
      <c r="D28" s="52"/>
      <c r="E28" s="52"/>
      <c r="F28" s="85"/>
      <c r="G28" s="55"/>
      <c r="H28" s="51"/>
      <c r="I28" s="88"/>
      <c r="J28" s="81"/>
    </row>
    <row r="29" spans="1:10" ht="22.15" customHeight="1" x14ac:dyDescent="0.2">
      <c r="A29" s="80">
        <v>1.05030100110001E+16</v>
      </c>
      <c r="B29" s="53" t="s">
        <v>0</v>
      </c>
      <c r="C29" s="52"/>
      <c r="D29" s="52"/>
      <c r="E29" s="52"/>
      <c r="F29" s="91" t="str">
        <f>F31</f>
        <v>15,9</v>
      </c>
      <c r="G29" s="50"/>
      <c r="H29" s="50"/>
      <c r="I29" s="105">
        <f>I31+I33</f>
        <v>16.6785</v>
      </c>
      <c r="J29" s="81">
        <f t="shared" si="1"/>
        <v>104.89622641509433</v>
      </c>
    </row>
    <row r="30" spans="1:10" ht="33.6" hidden="1" customHeight="1" x14ac:dyDescent="0.2">
      <c r="A30" s="44" t="s">
        <v>63</v>
      </c>
      <c r="B30" s="53" t="s">
        <v>62</v>
      </c>
      <c r="C30" s="52"/>
      <c r="D30" s="52"/>
      <c r="E30" s="52"/>
      <c r="F30" s="86"/>
      <c r="G30" s="50"/>
      <c r="H30" s="79"/>
      <c r="I30" s="86"/>
      <c r="J30" s="81" t="e">
        <f t="shared" si="1"/>
        <v>#DIV/0!</v>
      </c>
    </row>
    <row r="31" spans="1:10" ht="39" customHeight="1" x14ac:dyDescent="0.2">
      <c r="A31" s="99">
        <v>1.05030100110001E+16</v>
      </c>
      <c r="B31" s="53" t="s">
        <v>78</v>
      </c>
      <c r="C31" s="52"/>
      <c r="D31" s="52"/>
      <c r="E31" s="52"/>
      <c r="F31" s="87" t="s">
        <v>126</v>
      </c>
      <c r="G31" s="87" t="s">
        <v>105</v>
      </c>
      <c r="H31" s="87" t="s">
        <v>106</v>
      </c>
      <c r="I31" s="87" t="s">
        <v>127</v>
      </c>
      <c r="J31" s="83">
        <f t="shared" si="1"/>
        <v>104.89622641509433</v>
      </c>
    </row>
    <row r="32" spans="1:10" ht="16.149999999999999" hidden="1" customHeight="1" x14ac:dyDescent="0.2">
      <c r="A32" s="75">
        <v>1.05030100121001E+16</v>
      </c>
      <c r="B32" s="53" t="s">
        <v>62</v>
      </c>
      <c r="C32" s="52"/>
      <c r="D32" s="52"/>
      <c r="E32" s="52"/>
      <c r="F32" s="87"/>
      <c r="G32" s="55"/>
      <c r="H32" s="51"/>
      <c r="I32" s="89"/>
      <c r="J32" s="81" t="e">
        <f t="shared" si="1"/>
        <v>#DIV/0!</v>
      </c>
    </row>
    <row r="33" spans="1:10" ht="18.600000000000001" hidden="1" customHeight="1" x14ac:dyDescent="0.2">
      <c r="A33" s="80">
        <v>1.05030100121001E+16</v>
      </c>
      <c r="B33" s="53" t="s">
        <v>79</v>
      </c>
      <c r="C33" s="52"/>
      <c r="D33" s="52"/>
      <c r="E33" s="52"/>
      <c r="F33" s="87"/>
      <c r="G33" s="55"/>
      <c r="H33" s="51"/>
      <c r="I33" s="87"/>
      <c r="J33" s="81"/>
    </row>
    <row r="34" spans="1:10" ht="14.45" hidden="1" customHeight="1" x14ac:dyDescent="0.2">
      <c r="A34" s="80">
        <v>1.05030100130001E+16</v>
      </c>
      <c r="B34" s="57" t="s">
        <v>64</v>
      </c>
      <c r="C34" s="52"/>
      <c r="D34" s="52"/>
      <c r="E34" s="52"/>
      <c r="F34" s="87"/>
      <c r="G34" s="55"/>
      <c r="H34" s="51"/>
      <c r="I34" s="89"/>
      <c r="J34" s="81" t="e">
        <f t="shared" si="1"/>
        <v>#DIV/0!</v>
      </c>
    </row>
    <row r="35" spans="1:10" s="7" customFormat="1" ht="23.45" customHeight="1" x14ac:dyDescent="0.2">
      <c r="A35" s="44" t="s">
        <v>75</v>
      </c>
      <c r="B35" s="48" t="s">
        <v>1</v>
      </c>
      <c r="C35" s="52"/>
      <c r="D35" s="52"/>
      <c r="E35" s="52"/>
      <c r="F35" s="92">
        <f>F36+F38</f>
        <v>529.37718000000007</v>
      </c>
      <c r="G35" s="91">
        <f t="shared" ref="G35:H35" si="2">G36+G38</f>
        <v>5.2598500000000001</v>
      </c>
      <c r="H35" s="91">
        <f t="shared" si="2"/>
        <v>5.2598599999999998</v>
      </c>
      <c r="I35" s="92">
        <f>I36+I37+I38</f>
        <v>570.79786000000001</v>
      </c>
      <c r="J35" s="81">
        <f t="shared" si="1"/>
        <v>107.82441736532731</v>
      </c>
    </row>
    <row r="36" spans="1:10" s="7" customFormat="1" ht="58.15" customHeight="1" x14ac:dyDescent="0.2">
      <c r="A36" s="87" t="s">
        <v>96</v>
      </c>
      <c r="B36" s="57" t="s">
        <v>64</v>
      </c>
      <c r="C36" s="52"/>
      <c r="D36" s="52"/>
      <c r="E36" s="52"/>
      <c r="F36" s="88" t="s">
        <v>128</v>
      </c>
      <c r="G36" s="88" t="s">
        <v>129</v>
      </c>
      <c r="H36" s="88" t="s">
        <v>130</v>
      </c>
      <c r="I36" s="88" t="s">
        <v>128</v>
      </c>
      <c r="J36" s="83">
        <f t="shared" si="1"/>
        <v>100</v>
      </c>
    </row>
    <row r="37" spans="1:10" ht="66" hidden="1" customHeight="1" x14ac:dyDescent="0.2">
      <c r="A37" s="74">
        <v>1.06010301021001E+16</v>
      </c>
      <c r="B37" s="57" t="s">
        <v>97</v>
      </c>
      <c r="C37" s="52"/>
      <c r="D37" s="52"/>
      <c r="E37" s="52"/>
      <c r="F37" s="87" t="s">
        <v>121</v>
      </c>
      <c r="G37" s="55"/>
      <c r="H37" s="51"/>
      <c r="I37" s="88" t="s">
        <v>121</v>
      </c>
      <c r="J37" s="83"/>
    </row>
    <row r="38" spans="1:10" ht="24.6" customHeight="1" x14ac:dyDescent="0.2">
      <c r="A38" s="44" t="s">
        <v>98</v>
      </c>
      <c r="B38" s="53" t="s">
        <v>47</v>
      </c>
      <c r="C38" s="52"/>
      <c r="D38" s="52"/>
      <c r="E38" s="52"/>
      <c r="F38" s="101">
        <f>F39+F41</f>
        <v>524.11734000000001</v>
      </c>
      <c r="G38" s="54"/>
      <c r="H38" s="54"/>
      <c r="I38" s="94">
        <f>I39+I40+I41+I43</f>
        <v>565.53801999999996</v>
      </c>
      <c r="J38" s="83">
        <f t="shared" si="1"/>
        <v>107.90294020800761</v>
      </c>
    </row>
    <row r="39" spans="1:10" ht="62.45" customHeight="1" x14ac:dyDescent="0.2">
      <c r="A39" s="87" t="s">
        <v>99</v>
      </c>
      <c r="B39" s="53" t="s">
        <v>65</v>
      </c>
      <c r="C39" s="52"/>
      <c r="D39" s="52"/>
      <c r="E39" s="52"/>
      <c r="F39" s="87" t="s">
        <v>131</v>
      </c>
      <c r="G39" s="55"/>
      <c r="H39" s="51"/>
      <c r="I39" s="88" t="s">
        <v>132</v>
      </c>
      <c r="J39" s="83">
        <f t="shared" si="1"/>
        <v>177.16607311989495</v>
      </c>
    </row>
    <row r="40" spans="1:10" ht="16.149999999999999" hidden="1" customHeight="1" x14ac:dyDescent="0.2">
      <c r="A40" s="44" t="s">
        <v>71</v>
      </c>
      <c r="B40" s="53" t="s">
        <v>66</v>
      </c>
      <c r="C40" s="52"/>
      <c r="D40" s="52"/>
      <c r="E40" s="52"/>
      <c r="F40" s="87"/>
      <c r="G40" s="55"/>
      <c r="H40" s="51"/>
      <c r="I40" s="88"/>
      <c r="J40" s="83"/>
    </row>
    <row r="41" spans="1:10" ht="60.6" customHeight="1" x14ac:dyDescent="0.2">
      <c r="A41" s="44" t="s">
        <v>55</v>
      </c>
      <c r="B41" s="53" t="s">
        <v>84</v>
      </c>
      <c r="C41" s="52"/>
      <c r="D41" s="52"/>
      <c r="E41" s="52"/>
      <c r="F41" s="87" t="s">
        <v>133</v>
      </c>
      <c r="G41" s="87" t="s">
        <v>134</v>
      </c>
      <c r="H41" s="87" t="s">
        <v>135</v>
      </c>
      <c r="I41" s="87" t="s">
        <v>133</v>
      </c>
      <c r="J41" s="83">
        <f t="shared" si="1"/>
        <v>100</v>
      </c>
    </row>
    <row r="42" spans="1:10" ht="25.9" hidden="1" customHeight="1" x14ac:dyDescent="0.2">
      <c r="A42" s="44" t="s">
        <v>55</v>
      </c>
      <c r="B42" s="53" t="s">
        <v>67</v>
      </c>
      <c r="C42" s="52"/>
      <c r="D42" s="52"/>
      <c r="E42" s="52"/>
      <c r="F42" s="87"/>
      <c r="G42" s="55"/>
      <c r="H42" s="51"/>
      <c r="I42" s="88"/>
      <c r="J42" s="83"/>
    </row>
    <row r="43" spans="1:10" ht="55.9" hidden="1" customHeight="1" x14ac:dyDescent="0.2">
      <c r="A43" s="44" t="s">
        <v>54</v>
      </c>
      <c r="B43" s="53" t="s">
        <v>72</v>
      </c>
      <c r="C43" s="52"/>
      <c r="D43" s="52"/>
      <c r="E43" s="52"/>
      <c r="F43" s="87" t="s">
        <v>121</v>
      </c>
      <c r="G43" s="55"/>
      <c r="H43" s="51"/>
      <c r="I43" s="88" t="s">
        <v>121</v>
      </c>
      <c r="J43" s="83"/>
    </row>
    <row r="44" spans="1:10" ht="22.15" hidden="1" customHeight="1" x14ac:dyDescent="0.2">
      <c r="A44" s="44" t="s">
        <v>81</v>
      </c>
      <c r="B44" s="53" t="s">
        <v>82</v>
      </c>
      <c r="C44" s="52"/>
      <c r="D44" s="52"/>
      <c r="E44" s="52"/>
      <c r="F44" s="87"/>
      <c r="G44" s="55"/>
      <c r="H44" s="51"/>
      <c r="I44" s="88"/>
      <c r="J44" s="83" t="e">
        <f t="shared" si="1"/>
        <v>#DIV/0!</v>
      </c>
    </row>
    <row r="45" spans="1:10" ht="39.6" customHeight="1" x14ac:dyDescent="0.2">
      <c r="A45" s="47" t="s">
        <v>108</v>
      </c>
      <c r="B45" s="48" t="s">
        <v>109</v>
      </c>
      <c r="C45" s="52"/>
      <c r="D45" s="52"/>
      <c r="E45" s="52"/>
      <c r="F45" s="85">
        <f>F46+F48</f>
        <v>110.5</v>
      </c>
      <c r="G45" s="93">
        <f t="shared" ref="G45:I45" si="3">G46+G48</f>
        <v>139.92645999999999</v>
      </c>
      <c r="H45" s="93">
        <f t="shared" si="3"/>
        <v>139.92646999999999</v>
      </c>
      <c r="I45" s="85">
        <f t="shared" si="3"/>
        <v>110.5</v>
      </c>
      <c r="J45" s="83">
        <f t="shared" si="1"/>
        <v>100</v>
      </c>
    </row>
    <row r="46" spans="1:10" ht="73.150000000000006" hidden="1" customHeight="1" x14ac:dyDescent="0.2">
      <c r="A46" s="75" t="s">
        <v>107</v>
      </c>
      <c r="B46" s="53" t="s">
        <v>83</v>
      </c>
      <c r="C46" s="52"/>
      <c r="D46" s="52"/>
      <c r="E46" s="52"/>
      <c r="F46" s="85" t="s">
        <v>121</v>
      </c>
      <c r="G46" s="87" t="s">
        <v>119</v>
      </c>
      <c r="H46" s="87" t="s">
        <v>120</v>
      </c>
      <c r="I46" s="87" t="s">
        <v>121</v>
      </c>
      <c r="J46" s="81" t="e">
        <f t="shared" si="1"/>
        <v>#DIV/0!</v>
      </c>
    </row>
    <row r="47" spans="1:10" ht="23.45" hidden="1" customHeight="1" x14ac:dyDescent="0.2">
      <c r="A47" s="74">
        <v>1.16900501060001E+16</v>
      </c>
      <c r="B47" s="53" t="s">
        <v>73</v>
      </c>
      <c r="C47" s="52"/>
      <c r="D47" s="52"/>
      <c r="E47" s="52"/>
      <c r="F47" s="85"/>
      <c r="G47" s="55"/>
      <c r="H47" s="51"/>
      <c r="I47" s="88"/>
      <c r="J47" s="81" t="e">
        <f t="shared" si="1"/>
        <v>#DIV/0!</v>
      </c>
    </row>
    <row r="48" spans="1:10" ht="54" customHeight="1" x14ac:dyDescent="0.2">
      <c r="A48" s="75" t="s">
        <v>103</v>
      </c>
      <c r="B48" s="53" t="s">
        <v>104</v>
      </c>
      <c r="C48" s="52"/>
      <c r="D48" s="52"/>
      <c r="E48" s="52"/>
      <c r="F48" s="85">
        <v>110.5</v>
      </c>
      <c r="G48" s="85">
        <v>110.5</v>
      </c>
      <c r="H48" s="85">
        <v>110.5</v>
      </c>
      <c r="I48" s="85">
        <v>110.5</v>
      </c>
      <c r="J48" s="81">
        <f t="shared" si="1"/>
        <v>100</v>
      </c>
    </row>
    <row r="49" spans="1:10" ht="0.6" customHeight="1" x14ac:dyDescent="0.2">
      <c r="A49" s="95" t="s">
        <v>110</v>
      </c>
      <c r="B49" s="96" t="s">
        <v>111</v>
      </c>
      <c r="C49" s="52"/>
      <c r="D49" s="52"/>
      <c r="E49" s="52"/>
      <c r="F49" s="94"/>
      <c r="G49" s="94">
        <v>31.283819999999999</v>
      </c>
      <c r="H49" s="94">
        <v>31.283819999999999</v>
      </c>
      <c r="I49" s="103"/>
      <c r="J49" s="81" t="e">
        <f t="shared" si="1"/>
        <v>#DIV/0!</v>
      </c>
    </row>
    <row r="50" spans="1:10" s="77" customFormat="1" ht="28.9" customHeight="1" x14ac:dyDescent="0.2">
      <c r="A50" s="44" t="s">
        <v>52</v>
      </c>
      <c r="B50" s="58" t="s">
        <v>112</v>
      </c>
      <c r="C50" s="76"/>
      <c r="D50" s="76"/>
      <c r="E50" s="76"/>
      <c r="F50" s="81">
        <f>F51</f>
        <v>12.5</v>
      </c>
      <c r="G50" s="81">
        <f t="shared" ref="G50:I50" si="4">G51</f>
        <v>12.5</v>
      </c>
      <c r="H50" s="81">
        <f t="shared" si="4"/>
        <v>12.5</v>
      </c>
      <c r="I50" s="81">
        <f t="shared" si="4"/>
        <v>12.5</v>
      </c>
      <c r="J50" s="81">
        <f t="shared" si="1"/>
        <v>100</v>
      </c>
    </row>
    <row r="51" spans="1:10" ht="40.5" customHeight="1" x14ac:dyDescent="0.2">
      <c r="A51" s="44" t="s">
        <v>93</v>
      </c>
      <c r="B51" s="53" t="s">
        <v>86</v>
      </c>
      <c r="C51" s="52"/>
      <c r="D51" s="52"/>
      <c r="E51" s="52"/>
      <c r="F51" s="85">
        <v>12.5</v>
      </c>
      <c r="G51" s="85">
        <v>12.5</v>
      </c>
      <c r="H51" s="85">
        <v>12.5</v>
      </c>
      <c r="I51" s="85">
        <v>12.5</v>
      </c>
      <c r="J51" s="81">
        <f t="shared" si="1"/>
        <v>100</v>
      </c>
    </row>
    <row r="52" spans="1:10" ht="21.6" customHeight="1" x14ac:dyDescent="0.2">
      <c r="A52" s="46" t="s">
        <v>102</v>
      </c>
      <c r="B52" s="58" t="s">
        <v>40</v>
      </c>
      <c r="C52" s="52"/>
      <c r="D52" s="52"/>
      <c r="E52" s="52"/>
      <c r="F52" s="105">
        <f>F53</f>
        <v>2763.6556</v>
      </c>
      <c r="G52" s="91">
        <f t="shared" ref="G52:I52" si="5">G53</f>
        <v>2763.6557000000003</v>
      </c>
      <c r="H52" s="91">
        <f t="shared" si="5"/>
        <v>2763.6558</v>
      </c>
      <c r="I52" s="105">
        <f t="shared" si="5"/>
        <v>2763.6556</v>
      </c>
      <c r="J52" s="81">
        <f t="shared" si="1"/>
        <v>100</v>
      </c>
    </row>
    <row r="53" spans="1:10" ht="18" customHeight="1" x14ac:dyDescent="0.2">
      <c r="A53" s="46" t="s">
        <v>91</v>
      </c>
      <c r="B53" s="57" t="s">
        <v>15</v>
      </c>
      <c r="C53" s="59"/>
      <c r="D53" s="59"/>
      <c r="E53" s="59"/>
      <c r="F53" s="106">
        <f>F54+F56+F61</f>
        <v>2763.6556</v>
      </c>
      <c r="G53" s="97">
        <f t="shared" ref="G53:I53" si="6">G54+G56+G61</f>
        <v>2763.6557000000003</v>
      </c>
      <c r="H53" s="97">
        <f t="shared" si="6"/>
        <v>2763.6558</v>
      </c>
      <c r="I53" s="106">
        <f t="shared" si="6"/>
        <v>2763.6556</v>
      </c>
      <c r="J53" s="81">
        <f t="shared" si="1"/>
        <v>100</v>
      </c>
    </row>
    <row r="54" spans="1:10" ht="18" customHeight="1" x14ac:dyDescent="0.2">
      <c r="A54" s="46" t="s">
        <v>92</v>
      </c>
      <c r="B54" s="58" t="s">
        <v>17</v>
      </c>
      <c r="C54" s="52"/>
      <c r="D54" s="52"/>
      <c r="E54" s="52"/>
      <c r="F54" s="84">
        <f>F55</f>
        <v>697.9</v>
      </c>
      <c r="G54" s="84">
        <f t="shared" ref="G54:I54" si="7">G55</f>
        <v>697.9</v>
      </c>
      <c r="H54" s="84">
        <f t="shared" si="7"/>
        <v>697.9</v>
      </c>
      <c r="I54" s="84">
        <f t="shared" si="7"/>
        <v>697.9</v>
      </c>
      <c r="J54" s="81">
        <f t="shared" si="1"/>
        <v>100</v>
      </c>
    </row>
    <row r="55" spans="1:10" ht="39" customHeight="1" x14ac:dyDescent="0.2">
      <c r="A55" s="44" t="s">
        <v>90</v>
      </c>
      <c r="B55" s="57" t="s">
        <v>48</v>
      </c>
      <c r="C55" s="52"/>
      <c r="D55" s="52"/>
      <c r="E55" s="52"/>
      <c r="F55" s="85">
        <v>697.9</v>
      </c>
      <c r="G55" s="85">
        <v>697.9</v>
      </c>
      <c r="H55" s="85">
        <v>697.9</v>
      </c>
      <c r="I55" s="85">
        <v>697.9</v>
      </c>
      <c r="J55" s="81">
        <f t="shared" si="1"/>
        <v>100</v>
      </c>
    </row>
    <row r="56" spans="1:10" ht="36" customHeight="1" x14ac:dyDescent="0.2">
      <c r="A56" s="44" t="s">
        <v>89</v>
      </c>
      <c r="B56" s="58" t="s">
        <v>41</v>
      </c>
      <c r="C56" s="52"/>
      <c r="D56" s="52"/>
      <c r="E56" s="52"/>
      <c r="F56" s="84">
        <f>F57</f>
        <v>177.1</v>
      </c>
      <c r="G56" s="84">
        <f t="shared" ref="G56:I56" si="8">G57</f>
        <v>177.1</v>
      </c>
      <c r="H56" s="84">
        <f t="shared" si="8"/>
        <v>177.1</v>
      </c>
      <c r="I56" s="84">
        <f t="shared" si="8"/>
        <v>177.1</v>
      </c>
      <c r="J56" s="81">
        <f t="shared" si="1"/>
        <v>100</v>
      </c>
    </row>
    <row r="57" spans="1:10" ht="39.6" customHeight="1" x14ac:dyDescent="0.2">
      <c r="A57" s="72" t="s">
        <v>89</v>
      </c>
      <c r="B57" s="57" t="s">
        <v>68</v>
      </c>
      <c r="C57" s="52"/>
      <c r="D57" s="52"/>
      <c r="E57" s="52"/>
      <c r="F57" s="83">
        <v>177.1</v>
      </c>
      <c r="G57" s="83">
        <v>177.1</v>
      </c>
      <c r="H57" s="83">
        <v>177.1</v>
      </c>
      <c r="I57" s="83">
        <v>177.1</v>
      </c>
      <c r="J57" s="81">
        <f t="shared" si="1"/>
        <v>100</v>
      </c>
    </row>
    <row r="58" spans="1:10" ht="18.600000000000001" hidden="1" customHeight="1" x14ac:dyDescent="0.2">
      <c r="A58" s="60" t="s">
        <v>50</v>
      </c>
      <c r="B58" s="61" t="s">
        <v>49</v>
      </c>
      <c r="C58" s="49"/>
      <c r="D58" s="49"/>
      <c r="E58" s="49"/>
      <c r="F58" s="81"/>
      <c r="G58" s="50"/>
      <c r="H58" s="50"/>
      <c r="I58" s="81"/>
      <c r="J58" s="81" t="e">
        <f t="shared" si="1"/>
        <v>#DIV/0!</v>
      </c>
    </row>
    <row r="59" spans="1:10" ht="14.45" hidden="1" customHeight="1" x14ac:dyDescent="0.2">
      <c r="A59" s="46"/>
      <c r="B59" s="62" t="s">
        <v>51</v>
      </c>
      <c r="C59" s="52"/>
      <c r="D59" s="52"/>
      <c r="E59" s="52"/>
      <c r="F59" s="85"/>
      <c r="G59" s="55"/>
      <c r="H59" s="51"/>
      <c r="I59" s="85"/>
      <c r="J59" s="81" t="e">
        <f t="shared" si="1"/>
        <v>#DIV/0!</v>
      </c>
    </row>
    <row r="60" spans="1:10" ht="12.6" hidden="1" customHeight="1" x14ac:dyDescent="0.2">
      <c r="A60" s="90">
        <v>2.02090541000001E+16</v>
      </c>
      <c r="B60" s="62" t="s">
        <v>74</v>
      </c>
      <c r="C60" s="52"/>
      <c r="D60" s="52"/>
      <c r="E60" s="52"/>
      <c r="F60" s="85"/>
      <c r="G60" s="55"/>
      <c r="H60" s="51"/>
      <c r="I60" s="85"/>
      <c r="J60" s="81" t="e">
        <f t="shared" si="1"/>
        <v>#DIV/0!</v>
      </c>
    </row>
    <row r="61" spans="1:10" ht="37.9" customHeight="1" x14ac:dyDescent="0.2">
      <c r="A61" s="90" t="s">
        <v>87</v>
      </c>
      <c r="B61" s="62" t="s">
        <v>88</v>
      </c>
      <c r="C61" s="52"/>
      <c r="D61" s="52"/>
      <c r="E61" s="52"/>
      <c r="F61" s="87" t="s">
        <v>136</v>
      </c>
      <c r="G61" s="87" t="s">
        <v>137</v>
      </c>
      <c r="H61" s="87" t="s">
        <v>138</v>
      </c>
      <c r="I61" s="87" t="s">
        <v>136</v>
      </c>
      <c r="J61" s="81">
        <f t="shared" si="1"/>
        <v>100</v>
      </c>
    </row>
    <row r="62" spans="1:10" ht="37.9" hidden="1" customHeight="1" x14ac:dyDescent="0.2">
      <c r="A62" s="88" t="s">
        <v>100</v>
      </c>
      <c r="B62" s="62" t="s">
        <v>101</v>
      </c>
      <c r="C62" s="52"/>
      <c r="D62" s="52"/>
      <c r="E62" s="52"/>
      <c r="F62" s="87"/>
      <c r="G62" s="55"/>
      <c r="H62" s="51"/>
      <c r="I62" s="87"/>
      <c r="J62" s="81" t="e">
        <f t="shared" si="1"/>
        <v>#DIV/0!</v>
      </c>
    </row>
    <row r="63" spans="1:10" ht="21" customHeight="1" x14ac:dyDescent="0.2">
      <c r="A63" s="8"/>
      <c r="B63" s="40" t="s">
        <v>37</v>
      </c>
      <c r="C63" s="52"/>
      <c r="D63" s="52"/>
      <c r="E63" s="52"/>
      <c r="F63" s="98">
        <f>F14+F52</f>
        <v>3546.53278</v>
      </c>
      <c r="G63" s="98">
        <f t="shared" ref="G63:I63" si="9">G14+G52</f>
        <v>5716.2815300000002</v>
      </c>
      <c r="H63" s="98">
        <f t="shared" si="9"/>
        <v>5716.2817500000001</v>
      </c>
      <c r="I63" s="98">
        <f t="shared" si="9"/>
        <v>3636.3998200000001</v>
      </c>
      <c r="J63" s="81">
        <f t="shared" si="1"/>
        <v>102.53394076904598</v>
      </c>
    </row>
    <row r="64" spans="1:10" s="6" customFormat="1" ht="16.5" hidden="1" customHeight="1" x14ac:dyDescent="0.2">
      <c r="A64" s="12" t="s">
        <v>14</v>
      </c>
      <c r="B64" s="10" t="s">
        <v>13</v>
      </c>
      <c r="C64" s="9"/>
      <c r="D64" s="9"/>
      <c r="E64" s="9"/>
      <c r="F64" s="16">
        <v>140688.20000000001</v>
      </c>
      <c r="G64" s="20"/>
      <c r="H64" s="23"/>
      <c r="I64" s="23"/>
      <c r="J64" s="16"/>
    </row>
    <row r="65" spans="1:10" s="6" customFormat="1" ht="16.5" hidden="1" customHeight="1" x14ac:dyDescent="0.2">
      <c r="A65" s="12" t="s">
        <v>16</v>
      </c>
      <c r="B65" s="11" t="s">
        <v>15</v>
      </c>
      <c r="C65" s="9"/>
      <c r="D65" s="9"/>
      <c r="E65" s="9"/>
      <c r="F65" s="19">
        <v>140688.20000000001</v>
      </c>
      <c r="G65" s="20"/>
      <c r="H65" s="23"/>
      <c r="I65" s="23"/>
      <c r="J65" s="16"/>
    </row>
    <row r="66" spans="1:10" s="6" customFormat="1" ht="16.5" hidden="1" customHeight="1" x14ac:dyDescent="0.2">
      <c r="A66" s="12" t="s">
        <v>18</v>
      </c>
      <c r="B66" s="11" t="s">
        <v>17</v>
      </c>
      <c r="C66" s="4"/>
      <c r="D66" s="4"/>
      <c r="E66" s="1"/>
      <c r="F66" s="19">
        <v>54745</v>
      </c>
      <c r="G66" s="20"/>
      <c r="H66" s="23"/>
      <c r="I66" s="23"/>
      <c r="J66" s="16"/>
    </row>
    <row r="67" spans="1:10" s="6" customFormat="1" ht="16.5" hidden="1" customHeight="1" x14ac:dyDescent="0.2">
      <c r="A67" s="12" t="s">
        <v>20</v>
      </c>
      <c r="B67" s="11" t="s">
        <v>19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8.75" hidden="1" customHeight="1" x14ac:dyDescent="0.2">
      <c r="A68" s="12" t="s">
        <v>22</v>
      </c>
      <c r="B68" s="11" t="s">
        <v>21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5.75" hidden="1" customHeight="1" x14ac:dyDescent="0.2">
      <c r="A69" s="12" t="s">
        <v>24</v>
      </c>
      <c r="B69" s="11" t="s">
        <v>23</v>
      </c>
      <c r="C69" s="4"/>
      <c r="D69" s="4"/>
      <c r="E69" s="1"/>
      <c r="F69" s="19">
        <v>85943.2</v>
      </c>
      <c r="G69" s="24"/>
      <c r="H69" s="23"/>
      <c r="I69" s="23"/>
      <c r="J69" s="16"/>
    </row>
    <row r="70" spans="1:10" s="6" customFormat="1" ht="50.25" hidden="1" customHeight="1" x14ac:dyDescent="0.2">
      <c r="A70" s="12" t="s">
        <v>26</v>
      </c>
      <c r="B70" s="11" t="s">
        <v>25</v>
      </c>
      <c r="C70" s="4"/>
      <c r="D70" s="4"/>
      <c r="E70" s="1"/>
      <c r="F70" s="19">
        <v>5900</v>
      </c>
      <c r="G70" s="24"/>
      <c r="H70" s="23"/>
      <c r="I70" s="23"/>
      <c r="J70" s="16"/>
    </row>
    <row r="71" spans="1:10" s="6" customFormat="1" ht="63" hidden="1" customHeight="1" x14ac:dyDescent="0.2">
      <c r="A71" s="12" t="s">
        <v>28</v>
      </c>
      <c r="B71" s="11" t="s">
        <v>27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5" customFormat="1" ht="16.5" hidden="1" customHeight="1" x14ac:dyDescent="0.2">
      <c r="A72" s="4"/>
      <c r="B72" s="11" t="s">
        <v>29</v>
      </c>
      <c r="C72" s="4"/>
      <c r="D72" s="4"/>
      <c r="E72" s="1"/>
      <c r="F72" s="19">
        <v>85937.3</v>
      </c>
      <c r="G72" s="25"/>
      <c r="H72" s="22"/>
      <c r="I72" s="22"/>
      <c r="J72" s="16"/>
    </row>
    <row r="73" spans="1:10" ht="21" hidden="1" customHeight="1" x14ac:dyDescent="0.2">
      <c r="A73" s="4"/>
      <c r="B73" s="13"/>
      <c r="C73" s="2"/>
      <c r="D73" s="2"/>
      <c r="E73" s="2"/>
      <c r="F73" s="21"/>
      <c r="G73" s="25"/>
      <c r="H73" s="18"/>
      <c r="I73" s="18"/>
      <c r="J73" s="16"/>
    </row>
    <row r="74" spans="1:10" ht="23.25" hidden="1" customHeight="1" x14ac:dyDescent="0.2">
      <c r="A74" s="4"/>
      <c r="B74" s="14"/>
      <c r="C74" s="4"/>
      <c r="D74" s="4"/>
      <c r="E74" s="4"/>
      <c r="F74" s="26"/>
      <c r="G74" s="27"/>
      <c r="H74" s="18"/>
      <c r="I74" s="18"/>
      <c r="J74" s="16"/>
    </row>
    <row r="75" spans="1:10" ht="0.75" hidden="1" customHeight="1" x14ac:dyDescent="0.2">
      <c r="A75" s="2"/>
      <c r="B75" s="14"/>
      <c r="C75" s="4"/>
      <c r="D75" s="4"/>
      <c r="E75" s="4"/>
      <c r="F75" s="26"/>
      <c r="G75" s="28"/>
      <c r="H75" s="18"/>
      <c r="I75" s="18"/>
      <c r="J75" s="16"/>
    </row>
    <row r="76" spans="1:10" ht="15.75" hidden="1" x14ac:dyDescent="0.2">
      <c r="A76" s="4"/>
      <c r="B76" s="15"/>
      <c r="C76" s="4" t="s">
        <v>2</v>
      </c>
      <c r="D76" s="4"/>
      <c r="E76" s="4"/>
      <c r="F76" s="26"/>
      <c r="G76" s="28"/>
      <c r="H76" s="18"/>
      <c r="I76" s="18"/>
      <c r="J76" s="16"/>
    </row>
    <row r="77" spans="1:10" ht="19.5" hidden="1" customHeight="1" x14ac:dyDescent="0.2">
      <c r="A77" s="12" t="s">
        <v>30</v>
      </c>
      <c r="B77" s="4"/>
      <c r="C77" s="4"/>
      <c r="D77" s="4"/>
      <c r="E77" s="4"/>
      <c r="F77" s="26"/>
      <c r="G77" s="29"/>
      <c r="H77" s="18"/>
      <c r="I77" s="18"/>
      <c r="J77" s="16"/>
    </row>
    <row r="78" spans="1:10" ht="15.75" hidden="1" x14ac:dyDescent="0.2">
      <c r="A78" s="8" t="s">
        <v>32</v>
      </c>
      <c r="B78" s="11" t="s">
        <v>31</v>
      </c>
      <c r="C78" s="4"/>
      <c r="D78" s="4"/>
      <c r="E78" s="1"/>
      <c r="F78" s="19">
        <v>85937.3</v>
      </c>
      <c r="G78" s="30"/>
      <c r="H78" s="18"/>
      <c r="I78" s="18"/>
      <c r="J78" s="16"/>
    </row>
    <row r="79" spans="1:10" ht="15.75" hidden="1" x14ac:dyDescent="0.2">
      <c r="A79" s="12" t="s">
        <v>33</v>
      </c>
      <c r="B79" s="10" t="s">
        <v>12</v>
      </c>
      <c r="C79" s="9"/>
      <c r="D79" s="9"/>
      <c r="E79" s="9"/>
      <c r="F79" s="16">
        <v>5082.8999999999996</v>
      </c>
      <c r="G79" s="18"/>
      <c r="H79" s="18"/>
      <c r="I79" s="18"/>
      <c r="J79" s="16"/>
    </row>
    <row r="80" spans="1:10" ht="15.75" hidden="1" x14ac:dyDescent="0.2">
      <c r="A80" s="12" t="s">
        <v>34</v>
      </c>
      <c r="B80" s="11" t="s">
        <v>6</v>
      </c>
      <c r="C80" s="9"/>
      <c r="D80" s="9"/>
      <c r="E80" s="9"/>
      <c r="F80" s="19">
        <v>5082.8999999999996</v>
      </c>
      <c r="G80" s="18"/>
      <c r="H80" s="18"/>
      <c r="I80" s="18"/>
      <c r="J80" s="16"/>
    </row>
    <row r="81" spans="1:11" ht="15.75" hidden="1" x14ac:dyDescent="0.2">
      <c r="A81" s="12" t="s">
        <v>35</v>
      </c>
      <c r="B81" s="11" t="s">
        <v>7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31.5" hidden="1" x14ac:dyDescent="0.2">
      <c r="A82" s="32"/>
      <c r="B82" s="11" t="s">
        <v>36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15.75" hidden="1" x14ac:dyDescent="0.2">
      <c r="A83" s="36"/>
      <c r="B83" s="33" t="s">
        <v>3</v>
      </c>
      <c r="C83" s="34"/>
      <c r="D83" s="34"/>
      <c r="E83" s="34"/>
      <c r="F83" s="35">
        <v>165712.6</v>
      </c>
      <c r="G83" s="18"/>
      <c r="H83" s="18"/>
      <c r="I83" s="18"/>
      <c r="J83" s="35"/>
    </row>
    <row r="84" spans="1:11" ht="15.75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6" spans="1:11" ht="15.75" x14ac:dyDescent="0.2">
      <c r="B86" s="17"/>
      <c r="F86" s="18"/>
      <c r="G86" s="18"/>
      <c r="H86" s="18"/>
      <c r="I86" s="18"/>
      <c r="J86" s="18"/>
    </row>
    <row r="87" spans="1:11" x14ac:dyDescent="0.2">
      <c r="F87" s="18"/>
      <c r="G87" s="18"/>
      <c r="H87" s="18"/>
      <c r="I87" s="18"/>
      <c r="J87" s="18"/>
    </row>
    <row r="88" spans="1:11" x14ac:dyDescent="0.2">
      <c r="F88" s="18"/>
      <c r="G88" s="18"/>
      <c r="H88" s="18"/>
      <c r="I88" s="18"/>
      <c r="J88" s="18"/>
    </row>
    <row r="89" spans="1:11" x14ac:dyDescent="0.2">
      <c r="F89" s="18"/>
      <c r="G89" s="18"/>
      <c r="H89" s="18"/>
      <c r="I89" s="18"/>
      <c r="J89" s="18"/>
    </row>
  </sheetData>
  <mergeCells count="12">
    <mergeCell ref="A9:A10"/>
    <mergeCell ref="F9:J9"/>
    <mergeCell ref="D10:D12"/>
    <mergeCell ref="G10:G12"/>
    <mergeCell ref="F10:F12"/>
    <mergeCell ref="E10:E12"/>
    <mergeCell ref="B6:J6"/>
    <mergeCell ref="I10:I12"/>
    <mergeCell ref="F2:J2"/>
    <mergeCell ref="B9:B12"/>
    <mergeCell ref="B3:J3"/>
    <mergeCell ref="B4:J4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Пользователь Windows</cp:lastModifiedBy>
  <cp:lastPrinted>2019-05-14T03:03:35Z</cp:lastPrinted>
  <dcterms:created xsi:type="dcterms:W3CDTF">2003-10-16T06:18:07Z</dcterms:created>
  <dcterms:modified xsi:type="dcterms:W3CDTF">2024-04-26T06:17:32Z</dcterms:modified>
</cp:coreProperties>
</file>